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470"/>
  </bookViews>
  <sheets>
    <sheet name="概算清单" sheetId="1" r:id="rId1"/>
  </sheets>
  <externalReferences>
    <externalReference r:id="rId2"/>
  </externalReferences>
  <definedNames>
    <definedName name="小项">OFFSET([1]数据源!$C$1,MATCH([1]方案及报价!$A1,[1]数据源!$B$2:$B$200,0),,COUNTIF([1]数据源!$B$2:$B$200,[1]方案及报价!$A1))</definedName>
    <definedName name="_xlnm.Print_Area" localSheetId="0">概算清单!$A$1:$I$72</definedName>
  </definedNames>
  <calcPr calcId="144525"/>
</workbook>
</file>

<file path=xl/sharedStrings.xml><?xml version="1.0" encoding="utf-8"?>
<sst xmlns="http://schemas.openxmlformats.org/spreadsheetml/2006/main" count="258" uniqueCount="161">
  <si>
    <t xml:space="preserve"> 项目清单</t>
  </si>
  <si>
    <t>序号</t>
  </si>
  <si>
    <t>分项名称</t>
  </si>
  <si>
    <t>技术特征描述</t>
  </si>
  <si>
    <t>计量单位</t>
  </si>
  <si>
    <t>数量</t>
  </si>
  <si>
    <t>综合单价（元）</t>
  </si>
  <si>
    <t>概算金额（元）</t>
  </si>
  <si>
    <t>说明</t>
  </si>
  <si>
    <t>一</t>
  </si>
  <si>
    <t>A组团</t>
  </si>
  <si>
    <t>建筑面积：60.59㎡</t>
  </si>
  <si>
    <t>1-1</t>
  </si>
  <si>
    <t>箱体主体结构（包含主体框架、侧板、顶板、地板安装）</t>
  </si>
  <si>
    <t>工艺：大波纹箱体 ，底部框架采用2.0框架，箱体立柱2.5mm厚度方管；箱体顶部瓦楞板采用国际标准0.8mm厚度折弯瓦楞板，墙板：瓦楞外板0.8，内板0.5mm； 含隔热保温层；地面处理：18MM厚水泥纤维板；建筑层高3米，具体细节按图纸说明</t>
  </si>
  <si>
    <t>㎡</t>
  </si>
  <si>
    <t>1-2</t>
  </si>
  <si>
    <t>门窗开孔</t>
  </si>
  <si>
    <t>墙板切割开孔、门窗框安装、焊接喷漆</t>
  </si>
  <si>
    <t>1-3</t>
  </si>
  <si>
    <t>地弹簧玻璃门</t>
  </si>
  <si>
    <t>普白钢化玻璃8mm厚、地弹簧、五金配件、 安装人工</t>
  </si>
  <si>
    <t>1-4</t>
  </si>
  <si>
    <t>固定玻璃窗</t>
  </si>
  <si>
    <t>铁艺窗框、8厘钢化玻璃、五金配件、安装人工</t>
  </si>
  <si>
    <t>1-5</t>
  </si>
  <si>
    <t>上悬玻璃窗</t>
  </si>
  <si>
    <t>铝合金窗框；普白钢化玻璃6mm厚、五金门窗配件  安装人工</t>
  </si>
  <si>
    <t>1-6</t>
  </si>
  <si>
    <t>钢结构造型</t>
  </si>
  <si>
    <t>管材用料：按4.5厚方管框架； 焊接喷漆、含环氧富锌底漆+聚氨酯面漆</t>
  </si>
  <si>
    <t>吨</t>
  </si>
  <si>
    <t>1-7</t>
  </si>
  <si>
    <t>双跑楼梯</t>
  </si>
  <si>
    <t>160*80*2.75矩形管主梁、2.75mm花纹钢板折弯、焊接喷漆、含环氧富锌底漆+丙烯酸面漆，含焊接人工，具体细节按图纸说明</t>
  </si>
  <si>
    <t>1-8</t>
  </si>
  <si>
    <t>围栏</t>
  </si>
  <si>
    <t>菱形钢网、方管框架、焊接喷漆</t>
  </si>
  <si>
    <t>米</t>
  </si>
  <si>
    <t>二</t>
  </si>
  <si>
    <t>B组团</t>
  </si>
  <si>
    <t>建筑面积：162㎡</t>
  </si>
  <si>
    <t>2-1</t>
  </si>
  <si>
    <t>2-2</t>
  </si>
  <si>
    <t>2-3</t>
  </si>
  <si>
    <t>2-4</t>
  </si>
  <si>
    <t>三</t>
  </si>
  <si>
    <t>C组团</t>
  </si>
  <si>
    <t>3-1</t>
  </si>
  <si>
    <t>四</t>
  </si>
  <si>
    <t>D组团</t>
  </si>
  <si>
    <t>建筑面积：36㎡</t>
  </si>
  <si>
    <t>4-1</t>
  </si>
  <si>
    <t>4-2</t>
  </si>
  <si>
    <t>4-3</t>
  </si>
  <si>
    <t>水电安装费用</t>
  </si>
  <si>
    <t>水电布线、电箱、插座安装、基本照明</t>
  </si>
  <si>
    <t>4-4</t>
  </si>
  <si>
    <t>铁艺玻璃、8厘钢化玻璃、五金配件、安装人工</t>
  </si>
  <si>
    <t>4-5</t>
  </si>
  <si>
    <t>4-6</t>
  </si>
  <si>
    <t>卫生间隔断</t>
  </si>
  <si>
    <t>12mm防水防火抗倍特板含门配件+304#不锈钢五金配件、安装人工</t>
  </si>
  <si>
    <t>4-7</t>
  </si>
  <si>
    <t>洗手盆套装及镜、水龙头</t>
  </si>
  <si>
    <t>定制防水铝合金双位套装洗手盆&amp;玻璃镜；水龙头（手动开关）</t>
  </si>
  <si>
    <t>套</t>
  </si>
  <si>
    <t>4-8</t>
  </si>
  <si>
    <t>蹲次</t>
  </si>
  <si>
    <t>品牌蹲次含下水器</t>
  </si>
  <si>
    <t>4-9</t>
  </si>
  <si>
    <t>小便池</t>
  </si>
  <si>
    <t>品牌小便池</t>
  </si>
  <si>
    <t>4-10</t>
  </si>
  <si>
    <t>马桶</t>
  </si>
  <si>
    <t>品牌马桶</t>
  </si>
  <si>
    <t>4-11</t>
  </si>
  <si>
    <t>卫浴安装人工</t>
  </si>
  <si>
    <t>项</t>
  </si>
  <si>
    <t>4-12</t>
  </si>
  <si>
    <t>卫生间门</t>
  </si>
  <si>
    <t>钢门、五金配件、安装人工</t>
  </si>
  <si>
    <t>4-13</t>
  </si>
  <si>
    <t>洗手间小五金本件</t>
  </si>
  <si>
    <t>304#不锈钢 纸筒；手机托盘；壁挂勾；洗手液托盘</t>
  </si>
  <si>
    <t>五</t>
  </si>
  <si>
    <t>E组团</t>
  </si>
  <si>
    <t>建筑面积：545.85㎡</t>
  </si>
  <si>
    <t>5-1</t>
  </si>
  <si>
    <t>5-2</t>
  </si>
  <si>
    <t>5-3</t>
  </si>
  <si>
    <t>异形箱改造费用</t>
  </si>
  <si>
    <t>方管框架、焊接墙板、油漆修补</t>
  </si>
  <si>
    <t>5-4</t>
  </si>
  <si>
    <t>户外平台结构</t>
  </si>
  <si>
    <t>平台为单独模块，与箱顶四周焊接，钢质框架，安全可靠。管材用料：160*80*3； 100*50*3；含环氧富锌底漆+丙烯酸面漆，漆膜厚＞100um，含焊接人工，露台活载：2.0KN/㎡，具体细节按图纸说明</t>
  </si>
  <si>
    <t>5-5</t>
  </si>
  <si>
    <t>户外平台防腐木</t>
  </si>
  <si>
    <t>进口芬兰户外专用防腐木，厚度25MM，刷两遍木蜡油</t>
  </si>
  <si>
    <t>217,44</t>
  </si>
  <si>
    <t>5-6</t>
  </si>
  <si>
    <t>户外围栏及楼梯围栏</t>
  </si>
  <si>
    <t>方管框架焊接：50x30x2、3mm 厚菱型网片； 含环氧富锌底漆+丙烯酸面漆，漆膜厚＞100um</t>
  </si>
  <si>
    <t>5-7</t>
  </si>
  <si>
    <t>5-8</t>
  </si>
  <si>
    <t>5-9</t>
  </si>
  <si>
    <t>品牌铝型材，厚度1.2mm；普白钢化玻璃6mm厚、五金门窗配件  安装人工</t>
  </si>
  <si>
    <t>5-10</t>
  </si>
  <si>
    <t>雨檐安装</t>
  </si>
  <si>
    <t>方管龙骨、钢板封平，焊接喷漆，具体细节按图纸说明</t>
  </si>
  <si>
    <t>5-11</t>
  </si>
  <si>
    <t>直跑楼梯</t>
  </si>
  <si>
    <t>六</t>
  </si>
  <si>
    <t>F组团冷库</t>
  </si>
  <si>
    <t>建筑面积：72㎡</t>
  </si>
  <si>
    <t>6-1</t>
  </si>
  <si>
    <t>结构：底部框架采用2.0框架，箱体立柱2.5mm厚度方管；箱体顶部瓦楞板采用国际标准0.8mm厚度折弯瓦楞板，墙板：瓦楞外板0.8，内板0.5m；建筑层高3米，具体细节按图纸说明</t>
  </si>
  <si>
    <t>6-2</t>
  </si>
  <si>
    <t>冷库专用保温隔热层</t>
  </si>
  <si>
    <t>6-3</t>
  </si>
  <si>
    <t>冷库专用铁艺门</t>
  </si>
  <si>
    <t>七</t>
  </si>
  <si>
    <t>主入口门头造型</t>
  </si>
  <si>
    <t>7-1</t>
  </si>
  <si>
    <t>B、C组商铺广告牌</t>
  </si>
  <si>
    <t>7-2</t>
  </si>
  <si>
    <t>7-3</t>
  </si>
  <si>
    <t>门头造型装饰部分</t>
  </si>
  <si>
    <t>广告水晶字体定制安装，喷漆，具体细节按图纸说明</t>
  </si>
  <si>
    <t>八</t>
  </si>
  <si>
    <t>物业管理处</t>
  </si>
  <si>
    <t>建筑面积：18㎡</t>
  </si>
  <si>
    <t>8-1</t>
  </si>
  <si>
    <t>8-2</t>
  </si>
  <si>
    <t>普白钢化玻璃8mm厚、五金配件、 安装人工</t>
  </si>
  <si>
    <t>8-3</t>
  </si>
  <si>
    <t>推拉玻璃窗</t>
  </si>
  <si>
    <t>九</t>
  </si>
  <si>
    <t>运输安装</t>
  </si>
  <si>
    <t>9-1</t>
  </si>
  <si>
    <t>运输</t>
  </si>
  <si>
    <t>17米拖挂车</t>
  </si>
  <si>
    <t>9-2</t>
  </si>
  <si>
    <t>吊装机械</t>
  </si>
  <si>
    <t>25吨吊机</t>
  </si>
  <si>
    <t>9-3</t>
  </si>
  <si>
    <t>现场人工费</t>
  </si>
  <si>
    <t>箱体调平、油漆修补、钢结构安装</t>
  </si>
  <si>
    <t>9-4</t>
  </si>
  <si>
    <t>箱体基础板安装</t>
  </si>
  <si>
    <t>12MM厚基础钢板安装、12CM拉爆螺丝固定（不含基坑开挖、混凝土基础）</t>
  </si>
  <si>
    <t>十</t>
  </si>
  <si>
    <t>项目措施费</t>
  </si>
  <si>
    <t>绿色安全文明施工</t>
  </si>
  <si>
    <t>十一</t>
  </si>
  <si>
    <t>直接费合计（元）</t>
  </si>
  <si>
    <t>十二</t>
  </si>
  <si>
    <t>工程税费9%</t>
  </si>
  <si>
    <t>十三</t>
  </si>
  <si>
    <t>费用合计</t>
  </si>
  <si>
    <t>备注：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</si>
</sst>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_ "/>
    <numFmt numFmtId="177" formatCode="#,##0.00_);[Red]\(#,##0.00\)"/>
  </numFmts>
  <fonts count="35">
    <font>
      <sz val="11"/>
      <color theme="1"/>
      <name val="宋体"/>
      <charset val="134"/>
    </font>
    <font>
      <sz val="12"/>
      <color theme="1"/>
      <name val="宋体"/>
      <charset val="134"/>
    </font>
    <font>
      <sz val="12"/>
      <name val="宋体"/>
      <charset val="134"/>
    </font>
    <font>
      <b/>
      <sz val="12"/>
      <color rgb="FFFF0000"/>
      <name val="宋体"/>
      <charset val="134"/>
    </font>
    <font>
      <b/>
      <sz val="14"/>
      <color theme="1"/>
      <name val="微软雅黑"/>
      <charset val="134"/>
    </font>
    <font>
      <b/>
      <sz val="14"/>
      <color theme="1"/>
      <name val="宋体"/>
      <charset val="134"/>
    </font>
    <font>
      <b/>
      <sz val="10"/>
      <color theme="1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10"/>
      <color rgb="FFFF0000"/>
      <name val="宋体"/>
      <charset val="134"/>
    </font>
    <font>
      <b/>
      <sz val="10"/>
      <color rgb="FFFF0000"/>
      <name val="宋体"/>
      <charset val="134"/>
    </font>
    <font>
      <sz val="10"/>
      <color theme="1"/>
      <name val="微软雅黑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  <font>
      <sz val="11"/>
      <color indexed="8"/>
      <name val="Book Antiqua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 tint="-0.14996795556505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0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rgb="FF00000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13" fillId="0" borderId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5" borderId="22" applyNumberFormat="0" applyAlignment="0" applyProtection="0">
      <alignment vertical="center"/>
    </xf>
    <xf numFmtId="44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9" borderId="23" applyNumberFormat="0" applyFont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0" fillId="0" borderId="25" applyNumberFormat="0" applyFill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26" fillId="13" borderId="26" applyNumberFormat="0" applyAlignment="0" applyProtection="0">
      <alignment vertical="center"/>
    </xf>
    <xf numFmtId="0" fontId="27" fillId="13" borderId="22" applyNumberFormat="0" applyAlignment="0" applyProtection="0">
      <alignment vertical="center"/>
    </xf>
    <xf numFmtId="0" fontId="28" fillId="14" borderId="27" applyNumberFormat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9" fillId="0" borderId="28" applyNumberFormat="0" applyFill="0" applyAlignment="0" applyProtection="0">
      <alignment vertical="center"/>
    </xf>
    <xf numFmtId="0" fontId="30" fillId="0" borderId="29" applyNumberFormat="0" applyFill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33" fillId="0" borderId="0">
      <alignment vertical="center"/>
    </xf>
    <xf numFmtId="0" fontId="14" fillId="33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34" fillId="0" borderId="0">
      <alignment vertical="center"/>
    </xf>
  </cellStyleXfs>
  <cellXfs count="116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0" applyFont="1" applyAlignment="1">
      <alignment horizontal="center" vertical="top"/>
    </xf>
    <xf numFmtId="0" fontId="5" fillId="0" borderId="0" xfId="0" applyFont="1" applyAlignment="1">
      <alignment horizontal="center" vertical="top"/>
    </xf>
    <xf numFmtId="0" fontId="6" fillId="2" borderId="1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/>
    </xf>
    <xf numFmtId="0" fontId="7" fillId="0" borderId="2" xfId="0" applyFont="1" applyBorder="1">
      <alignment vertic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76" fontId="8" fillId="0" borderId="4" xfId="0" applyNumberFormat="1" applyFont="1" applyBorder="1">
      <alignment vertical="center"/>
    </xf>
    <xf numFmtId="176" fontId="7" fillId="0" borderId="4" xfId="0" applyNumberFormat="1" applyFont="1" applyBorder="1">
      <alignment vertical="center"/>
    </xf>
    <xf numFmtId="49" fontId="9" fillId="0" borderId="1" xfId="0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center" vertical="center"/>
    </xf>
    <xf numFmtId="176" fontId="9" fillId="0" borderId="2" xfId="0" applyNumberFormat="1" applyFont="1" applyBorder="1">
      <alignment vertical="center"/>
    </xf>
    <xf numFmtId="49" fontId="9" fillId="3" borderId="1" xfId="0" applyNumberFormat="1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176" fontId="9" fillId="3" borderId="2" xfId="0" applyNumberFormat="1" applyFont="1" applyFill="1" applyBorder="1">
      <alignment vertical="center"/>
    </xf>
    <xf numFmtId="0" fontId="9" fillId="0" borderId="6" xfId="0" applyFont="1" applyBorder="1" applyAlignment="1">
      <alignment horizontal="left" vertical="center" wrapText="1"/>
    </xf>
    <xf numFmtId="0" fontId="9" fillId="3" borderId="7" xfId="0" applyFont="1" applyFill="1" applyBorder="1" applyAlignment="1">
      <alignment horizontal="left" vertical="center" wrapText="1"/>
    </xf>
    <xf numFmtId="0" fontId="9" fillId="3" borderId="8" xfId="0" applyFont="1" applyFill="1" applyBorder="1" applyAlignment="1">
      <alignment horizontal="left" vertical="center" wrapText="1"/>
    </xf>
    <xf numFmtId="0" fontId="9" fillId="3" borderId="6" xfId="0" applyFont="1" applyFill="1" applyBorder="1" applyAlignment="1">
      <alignment horizontal="center" vertical="center"/>
    </xf>
    <xf numFmtId="176" fontId="9" fillId="3" borderId="6" xfId="0" applyNumberFormat="1" applyFont="1" applyFill="1" applyBorder="1">
      <alignment vertical="center"/>
    </xf>
    <xf numFmtId="0" fontId="9" fillId="3" borderId="9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7" xfId="0" applyFont="1" applyFill="1" applyBorder="1" applyAlignment="1">
      <alignment horizontal="center" vertical="center"/>
    </xf>
    <xf numFmtId="176" fontId="9" fillId="3" borderId="7" xfId="0" applyNumberFormat="1" applyFont="1" applyFill="1" applyBorder="1">
      <alignment vertical="center"/>
    </xf>
    <xf numFmtId="176" fontId="6" fillId="3" borderId="7" xfId="0" applyNumberFormat="1" applyFont="1" applyFill="1" applyBorder="1">
      <alignment vertical="center"/>
    </xf>
    <xf numFmtId="49" fontId="6" fillId="0" borderId="1" xfId="0" applyNumberFormat="1" applyFont="1" applyBorder="1" applyAlignment="1">
      <alignment horizontal="center" vertical="center"/>
    </xf>
    <xf numFmtId="0" fontId="6" fillId="0" borderId="2" xfId="0" applyFont="1" applyBorder="1">
      <alignment vertical="center"/>
    </xf>
    <xf numFmtId="0" fontId="9" fillId="0" borderId="3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176" fontId="9" fillId="0" borderId="10" xfId="0" applyNumberFormat="1" applyFont="1" applyBorder="1">
      <alignment vertical="center"/>
    </xf>
    <xf numFmtId="176" fontId="6" fillId="0" borderId="10" xfId="0" applyNumberFormat="1" applyFont="1" applyBorder="1">
      <alignment vertical="center"/>
    </xf>
    <xf numFmtId="0" fontId="9" fillId="0" borderId="4" xfId="0" applyFont="1" applyBorder="1" applyAlignment="1">
      <alignment horizontal="center" vertical="center"/>
    </xf>
    <xf numFmtId="176" fontId="9" fillId="0" borderId="4" xfId="0" applyNumberFormat="1" applyFont="1" applyBorder="1">
      <alignment vertical="center"/>
    </xf>
    <xf numFmtId="176" fontId="6" fillId="0" borderId="4" xfId="0" applyNumberFormat="1" applyFont="1" applyBorder="1">
      <alignment vertical="center"/>
    </xf>
    <xf numFmtId="0" fontId="9" fillId="3" borderId="2" xfId="0" applyFont="1" applyFill="1" applyBorder="1" applyAlignment="1">
      <alignment horizontal="left" vertical="center" wrapText="1"/>
    </xf>
    <xf numFmtId="49" fontId="6" fillId="3" borderId="1" xfId="0" applyNumberFormat="1" applyFont="1" applyFill="1" applyBorder="1" applyAlignment="1">
      <alignment horizontal="center" vertical="center"/>
    </xf>
    <xf numFmtId="0" fontId="6" fillId="3" borderId="2" xfId="0" applyFont="1" applyFill="1" applyBorder="1">
      <alignment vertical="center"/>
    </xf>
    <xf numFmtId="0" fontId="9" fillId="3" borderId="4" xfId="0" applyFont="1" applyFill="1" applyBorder="1" applyAlignment="1">
      <alignment horizontal="center" vertical="center"/>
    </xf>
    <xf numFmtId="176" fontId="9" fillId="3" borderId="4" xfId="0" applyNumberFormat="1" applyFont="1" applyFill="1" applyBorder="1">
      <alignment vertical="center"/>
    </xf>
    <xf numFmtId="176" fontId="6" fillId="3" borderId="4" xfId="0" applyNumberFormat="1" applyFont="1" applyFill="1" applyBorder="1">
      <alignment vertical="center"/>
    </xf>
    <xf numFmtId="0" fontId="9" fillId="3" borderId="2" xfId="0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left" vertical="center"/>
    </xf>
    <xf numFmtId="176" fontId="9" fillId="3" borderId="2" xfId="0" applyNumberFormat="1" applyFont="1" applyFill="1" applyBorder="1" applyAlignment="1">
      <alignment horizontal="right" vertical="center"/>
    </xf>
    <xf numFmtId="0" fontId="9" fillId="3" borderId="3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176" fontId="6" fillId="0" borderId="2" xfId="0" applyNumberFormat="1" applyFont="1" applyBorder="1">
      <alignment vertical="center"/>
    </xf>
    <xf numFmtId="49" fontId="8" fillId="0" borderId="1" xfId="0" applyNumberFormat="1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176" fontId="8" fillId="0" borderId="2" xfId="0" applyNumberFormat="1" applyFont="1" applyBorder="1">
      <alignment vertical="center"/>
    </xf>
    <xf numFmtId="176" fontId="10" fillId="0" borderId="2" xfId="0" applyNumberFormat="1" applyFont="1" applyBorder="1">
      <alignment vertical="center"/>
    </xf>
    <xf numFmtId="49" fontId="7" fillId="3" borderId="1" xfId="0" applyNumberFormat="1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/>
    </xf>
    <xf numFmtId="176" fontId="8" fillId="3" borderId="2" xfId="0" applyNumberFormat="1" applyFont="1" applyFill="1" applyBorder="1">
      <alignment vertical="center"/>
    </xf>
    <xf numFmtId="176" fontId="7" fillId="3" borderId="2" xfId="0" applyNumberFormat="1" applyFont="1" applyFill="1" applyBorder="1">
      <alignment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left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176" fontId="7" fillId="0" borderId="2" xfId="0" applyNumberFormat="1" applyFont="1" applyBorder="1">
      <alignment vertical="center"/>
    </xf>
    <xf numFmtId="0" fontId="6" fillId="2" borderId="11" xfId="0" applyFont="1" applyFill="1" applyBorder="1" applyAlignment="1">
      <alignment horizontal="center" vertical="center"/>
    </xf>
    <xf numFmtId="0" fontId="8" fillId="0" borderId="12" xfId="0" applyFont="1" applyBorder="1">
      <alignment vertical="center"/>
    </xf>
    <xf numFmtId="0" fontId="9" fillId="0" borderId="13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6" xfId="0" applyFont="1" applyBorder="1">
      <alignment vertical="center"/>
    </xf>
    <xf numFmtId="0" fontId="9" fillId="0" borderId="12" xfId="0" applyFont="1" applyBorder="1">
      <alignment vertical="center"/>
    </xf>
    <xf numFmtId="0" fontId="9" fillId="0" borderId="14" xfId="0" applyFont="1" applyFill="1" applyBorder="1" applyAlignment="1">
      <alignment horizontal="center" vertical="center"/>
    </xf>
    <xf numFmtId="0" fontId="9" fillId="0" borderId="11" xfId="0" applyFont="1" applyBorder="1">
      <alignment vertical="center"/>
    </xf>
    <xf numFmtId="0" fontId="9" fillId="3" borderId="11" xfId="0" applyFont="1" applyFill="1" applyBorder="1">
      <alignment vertical="center"/>
    </xf>
    <xf numFmtId="0" fontId="9" fillId="0" borderId="11" xfId="0" applyFont="1" applyBorder="1" applyAlignment="1">
      <alignment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176" fontId="11" fillId="0" borderId="2" xfId="0" applyNumberFormat="1" applyFont="1" applyBorder="1">
      <alignment vertical="center"/>
    </xf>
    <xf numFmtId="176" fontId="11" fillId="0" borderId="6" xfId="0" applyNumberFormat="1" applyFont="1" applyBorder="1">
      <alignment vertical="center"/>
    </xf>
    <xf numFmtId="0" fontId="7" fillId="0" borderId="6" xfId="0" applyFont="1" applyBorder="1">
      <alignment vertical="center"/>
    </xf>
    <xf numFmtId="177" fontId="7" fillId="0" borderId="6" xfId="0" applyNumberFormat="1" applyFont="1" applyBorder="1">
      <alignment vertical="center"/>
    </xf>
    <xf numFmtId="0" fontId="7" fillId="0" borderId="17" xfId="0" applyFont="1" applyBorder="1">
      <alignment vertical="center"/>
    </xf>
    <xf numFmtId="0" fontId="8" fillId="0" borderId="0" xfId="0" applyFont="1" applyBorder="1" applyAlignment="1">
      <alignment horizontal="center" vertical="center"/>
    </xf>
    <xf numFmtId="177" fontId="7" fillId="0" borderId="17" xfId="0" applyNumberFormat="1" applyFont="1" applyBorder="1">
      <alignment vertical="center"/>
    </xf>
    <xf numFmtId="0" fontId="6" fillId="0" borderId="7" xfId="0" applyFont="1" applyBorder="1" applyAlignment="1">
      <alignment horizontal="left" vertical="center"/>
    </xf>
    <xf numFmtId="0" fontId="9" fillId="0" borderId="18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6" fillId="0" borderId="7" xfId="0" applyFont="1" applyBorder="1" applyAlignment="1">
      <alignment horizontal="right" vertical="center"/>
    </xf>
    <xf numFmtId="0" fontId="1" fillId="0" borderId="10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 wrapText="1"/>
    </xf>
    <xf numFmtId="0" fontId="12" fillId="0" borderId="21" xfId="0" applyFont="1" applyBorder="1" applyAlignment="1">
      <alignment horizontal="right"/>
    </xf>
    <xf numFmtId="0" fontId="9" fillId="0" borderId="21" xfId="0" applyFont="1" applyBorder="1" applyAlignment="1">
      <alignment horizontal="right"/>
    </xf>
    <xf numFmtId="31" fontId="12" fillId="0" borderId="0" xfId="0" applyNumberFormat="1" applyFont="1" applyAlignment="1">
      <alignment horizontal="right" vertical="center"/>
    </xf>
    <xf numFmtId="0" fontId="9" fillId="0" borderId="0" xfId="0" applyFont="1" applyAlignment="1">
      <alignment horizontal="right" vertical="center"/>
    </xf>
    <xf numFmtId="0" fontId="11" fillId="0" borderId="11" xfId="0" applyFont="1" applyBorder="1" applyAlignment="1">
      <alignment vertical="center" wrapText="1"/>
    </xf>
    <xf numFmtId="0" fontId="9" fillId="0" borderId="10" xfId="0" applyFont="1" applyBorder="1">
      <alignment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常规 10" xfId="47"/>
    <cellStyle name="40% - 强调文字颜色 6" xfId="48" builtinId="51"/>
    <cellStyle name="60% - 强调文字颜色 6" xfId="49" builtinId="52"/>
    <cellStyle name="常规 3" xfId="50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19685</xdr:colOff>
      <xdr:row>3</xdr:row>
      <xdr:rowOff>569595</xdr:rowOff>
    </xdr:from>
    <xdr:to>
      <xdr:col>8</xdr:col>
      <xdr:colOff>3453130</xdr:colOff>
      <xdr:row>8</xdr:row>
      <xdr:rowOff>492125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517890" y="1788795"/>
          <a:ext cx="3433445" cy="270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30480</xdr:colOff>
      <xdr:row>12</xdr:row>
      <xdr:rowOff>264160</xdr:rowOff>
    </xdr:from>
    <xdr:to>
      <xdr:col>8</xdr:col>
      <xdr:colOff>3454400</xdr:colOff>
      <xdr:row>14</xdr:row>
      <xdr:rowOff>430530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28685" y="6512560"/>
          <a:ext cx="3423920" cy="186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40640</xdr:colOff>
      <xdr:row>17</xdr:row>
      <xdr:rowOff>380365</xdr:rowOff>
    </xdr:from>
    <xdr:to>
      <xdr:col>8</xdr:col>
      <xdr:colOff>3434080</xdr:colOff>
      <xdr:row>19</xdr:row>
      <xdr:rowOff>352425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538845" y="9600565"/>
          <a:ext cx="3393440" cy="1369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10795</xdr:colOff>
      <xdr:row>24</xdr:row>
      <xdr:rowOff>0</xdr:rowOff>
    </xdr:from>
    <xdr:to>
      <xdr:col>9</xdr:col>
      <xdr:colOff>6350</xdr:colOff>
      <xdr:row>29</xdr:row>
      <xdr:rowOff>12065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509000" y="13220700"/>
          <a:ext cx="3472180" cy="20186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26670</xdr:colOff>
      <xdr:row>38</xdr:row>
      <xdr:rowOff>235585</xdr:rowOff>
    </xdr:from>
    <xdr:to>
      <xdr:col>8</xdr:col>
      <xdr:colOff>3453130</xdr:colOff>
      <xdr:row>40</xdr:row>
      <xdr:rowOff>234950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524875" y="19717385"/>
          <a:ext cx="3426460" cy="12185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TAX-223&#28023;&#21475;&#23500;&#21147;&#25307;&#21830;&#20013;&#24515;\&#39033;&#30446;&#25253;&#20215;\&#20379;&#24212;&#21830;\&#23500;&#21147;&#28286;&#28023;&#21335;&#21806;&#27004;&#37096;&#25253;&#20215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方案及报价"/>
      <sheetName val="数据源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맑은 고딕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맑은 고딕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lumMod val="102000"/>
                <a:satMod val="103000"/>
                <a:tint val="94000"/>
              </a:schemeClr>
            </a:gs>
            <a:gs pos="50000">
              <a:schemeClr val="phClr">
                <a:lumMod val="100000"/>
                <a:satMod val="11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satMod val="170000"/>
            <a:tint val="95000"/>
          </a:schemeClr>
        </a:solidFill>
        <a:gradFill rotWithShape="1">
          <a:gsLst>
            <a:gs pos="0">
              <a:schemeClr val="phClr">
                <a:lumMod val="102000"/>
                <a:satMod val="150000"/>
                <a:shade val="98000"/>
                <a:tint val="93000"/>
              </a:schemeClr>
            </a:gs>
            <a:gs pos="50000">
              <a:schemeClr val="phClr">
                <a:lumMod val="103000"/>
                <a:satMod val="130000"/>
                <a:shade val="90000"/>
                <a:tint val="98000"/>
              </a:schemeClr>
            </a:gs>
            <a:gs pos="100000">
              <a:schemeClr val="phClr">
                <a:satMod val="120000"/>
                <a:shade val="63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74"/>
  <sheetViews>
    <sheetView tabSelected="1" view="pageBreakPreview" zoomScaleNormal="90" topLeftCell="A54" workbookViewId="0">
      <selection activeCell="A54" sqref="A54:H54"/>
    </sheetView>
  </sheetViews>
  <sheetFormatPr defaultColWidth="9" defaultRowHeight="13.5"/>
  <cols>
    <col min="1" max="1" width="5" customWidth="1"/>
    <col min="2" max="2" width="17.5" customWidth="1"/>
    <col min="3" max="3" width="19.7333333333333" customWidth="1"/>
    <col min="4" max="4" width="20.25" customWidth="1"/>
    <col min="5" max="5" width="8.375" customWidth="1"/>
    <col min="6" max="6" width="10.2666666666667" customWidth="1"/>
    <col min="7" max="7" width="12.9333333333333" customWidth="1"/>
    <col min="8" max="8" width="17.4666666666667" customWidth="1"/>
    <col min="9" max="9" width="45.625" customWidth="1"/>
  </cols>
  <sheetData>
    <row r="1" ht="30" customHeight="1" spans="1:9">
      <c r="A1" s="4" t="s">
        <v>0</v>
      </c>
      <c r="B1" s="5"/>
      <c r="C1" s="5"/>
      <c r="D1" s="5"/>
      <c r="E1" s="5"/>
      <c r="F1" s="5"/>
      <c r="G1" s="5"/>
      <c r="H1" s="5"/>
      <c r="I1" s="5"/>
    </row>
    <row r="2" s="1" customFormat="1" ht="30" customHeight="1" spans="1:9">
      <c r="A2" s="6" t="s">
        <v>1</v>
      </c>
      <c r="B2" s="7" t="s">
        <v>2</v>
      </c>
      <c r="C2" s="7" t="s">
        <v>3</v>
      </c>
      <c r="D2" s="7"/>
      <c r="E2" s="8" t="s">
        <v>4</v>
      </c>
      <c r="F2" s="7" t="s">
        <v>5</v>
      </c>
      <c r="G2" s="7" t="s">
        <v>6</v>
      </c>
      <c r="H2" s="7" t="s">
        <v>7</v>
      </c>
      <c r="I2" s="80" t="s">
        <v>8</v>
      </c>
    </row>
    <row r="3" s="2" customFormat="1" ht="36" customHeight="1" spans="1:9">
      <c r="A3" s="9" t="s">
        <v>9</v>
      </c>
      <c r="B3" s="10" t="s">
        <v>10</v>
      </c>
      <c r="C3" s="11" t="s">
        <v>11</v>
      </c>
      <c r="D3" s="12"/>
      <c r="E3" s="13"/>
      <c r="F3" s="14"/>
      <c r="G3" s="14"/>
      <c r="H3" s="15">
        <f>SUM(H4:H10)</f>
        <v>0</v>
      </c>
      <c r="I3" s="81"/>
    </row>
    <row r="4" s="2" customFormat="1" ht="76" customHeight="1" spans="1:9">
      <c r="A4" s="16" t="s">
        <v>12</v>
      </c>
      <c r="B4" s="17" t="s">
        <v>13</v>
      </c>
      <c r="C4" s="18" t="s">
        <v>14</v>
      </c>
      <c r="D4" s="18"/>
      <c r="E4" s="19" t="s">
        <v>15</v>
      </c>
      <c r="F4" s="20">
        <v>54</v>
      </c>
      <c r="G4" s="20"/>
      <c r="H4" s="20"/>
      <c r="I4" s="82"/>
    </row>
    <row r="5" s="2" customFormat="1" ht="28" customHeight="1" spans="1:9">
      <c r="A5" s="21" t="s">
        <v>16</v>
      </c>
      <c r="B5" s="22" t="s">
        <v>17</v>
      </c>
      <c r="C5" s="23" t="s">
        <v>18</v>
      </c>
      <c r="D5" s="24"/>
      <c r="E5" s="22" t="s">
        <v>15</v>
      </c>
      <c r="F5" s="25">
        <v>19.33</v>
      </c>
      <c r="G5" s="25"/>
      <c r="H5" s="25"/>
      <c r="I5" s="83"/>
    </row>
    <row r="6" s="2" customFormat="1" ht="38" customHeight="1" spans="1:9">
      <c r="A6" s="16" t="s">
        <v>19</v>
      </c>
      <c r="B6" s="19" t="s">
        <v>20</v>
      </c>
      <c r="C6" s="18" t="s">
        <v>21</v>
      </c>
      <c r="D6" s="18"/>
      <c r="E6" s="19" t="s">
        <v>15</v>
      </c>
      <c r="F6" s="20">
        <v>10.41</v>
      </c>
      <c r="G6" s="20"/>
      <c r="H6" s="20"/>
      <c r="I6" s="83"/>
    </row>
    <row r="7" s="2" customFormat="1" ht="35" customHeight="1" spans="1:9">
      <c r="A7" s="16" t="s">
        <v>22</v>
      </c>
      <c r="B7" s="19" t="s">
        <v>23</v>
      </c>
      <c r="C7" s="18" t="s">
        <v>24</v>
      </c>
      <c r="D7" s="18"/>
      <c r="E7" s="19" t="s">
        <v>15</v>
      </c>
      <c r="F7" s="20">
        <v>7.6</v>
      </c>
      <c r="G7" s="20"/>
      <c r="H7" s="20"/>
      <c r="I7" s="83"/>
    </row>
    <row r="8" s="2" customFormat="1" ht="42" customHeight="1" spans="1:9">
      <c r="A8" s="16" t="s">
        <v>25</v>
      </c>
      <c r="B8" s="19" t="s">
        <v>26</v>
      </c>
      <c r="C8" s="26" t="s">
        <v>27</v>
      </c>
      <c r="D8" s="26"/>
      <c r="E8" s="19" t="s">
        <v>15</v>
      </c>
      <c r="F8" s="20">
        <v>1.32</v>
      </c>
      <c r="G8" s="20"/>
      <c r="H8" s="20"/>
      <c r="I8" s="83"/>
    </row>
    <row r="9" s="2" customFormat="1" ht="48" customHeight="1" spans="1:9">
      <c r="A9" s="21" t="s">
        <v>28</v>
      </c>
      <c r="B9" s="23" t="s">
        <v>29</v>
      </c>
      <c r="C9" s="27" t="s">
        <v>30</v>
      </c>
      <c r="D9" s="27"/>
      <c r="E9" s="24" t="s">
        <v>31</v>
      </c>
      <c r="F9" s="25">
        <v>1.48</v>
      </c>
      <c r="G9" s="25"/>
      <c r="H9" s="25"/>
      <c r="I9" s="83"/>
    </row>
    <row r="10" s="2" customFormat="1" ht="63" customHeight="1" spans="1:9">
      <c r="A10" s="21" t="s">
        <v>32</v>
      </c>
      <c r="B10" s="22" t="s">
        <v>33</v>
      </c>
      <c r="C10" s="28" t="s">
        <v>34</v>
      </c>
      <c r="D10" s="28"/>
      <c r="E10" s="29" t="s">
        <v>15</v>
      </c>
      <c r="F10" s="30">
        <v>6.59</v>
      </c>
      <c r="G10" s="30"/>
      <c r="H10" s="30"/>
      <c r="I10" s="84"/>
    </row>
    <row r="11" s="1" customFormat="1" ht="33" customHeight="1" spans="1:9">
      <c r="A11" s="21" t="s">
        <v>35</v>
      </c>
      <c r="B11" s="22" t="s">
        <v>36</v>
      </c>
      <c r="C11" s="31" t="s">
        <v>37</v>
      </c>
      <c r="D11" s="32"/>
      <c r="E11" s="33" t="s">
        <v>38</v>
      </c>
      <c r="F11" s="34">
        <v>17.34</v>
      </c>
      <c r="G11" s="34"/>
      <c r="H11" s="35"/>
      <c r="I11" s="85"/>
    </row>
    <row r="12" s="1" customFormat="1" ht="33" customHeight="1" spans="1:9">
      <c r="A12" s="36" t="s">
        <v>39</v>
      </c>
      <c r="B12" s="37" t="s">
        <v>40</v>
      </c>
      <c r="C12" s="19" t="s">
        <v>41</v>
      </c>
      <c r="D12" s="38"/>
      <c r="E12" s="39"/>
      <c r="F12" s="40"/>
      <c r="G12" s="40"/>
      <c r="H12" s="41">
        <f>SUM(H13:H16)</f>
        <v>0</v>
      </c>
      <c r="I12" s="86"/>
    </row>
    <row r="13" s="1" customFormat="1" ht="105" customHeight="1" spans="1:9">
      <c r="A13" s="16" t="s">
        <v>42</v>
      </c>
      <c r="B13" s="17" t="s">
        <v>13</v>
      </c>
      <c r="C13" s="18" t="s">
        <v>14</v>
      </c>
      <c r="D13" s="18"/>
      <c r="E13" s="19" t="s">
        <v>15</v>
      </c>
      <c r="F13" s="20">
        <v>162</v>
      </c>
      <c r="G13" s="20"/>
      <c r="H13" s="20"/>
      <c r="I13" s="82"/>
    </row>
    <row r="14" s="1" customFormat="1" ht="29" customHeight="1" spans="1:9">
      <c r="A14" s="21" t="s">
        <v>43</v>
      </c>
      <c r="B14" s="22" t="s">
        <v>17</v>
      </c>
      <c r="C14" s="23" t="s">
        <v>18</v>
      </c>
      <c r="D14" s="24"/>
      <c r="E14" s="22" t="s">
        <v>15</v>
      </c>
      <c r="F14" s="25">
        <v>72.78</v>
      </c>
      <c r="G14" s="25"/>
      <c r="H14" s="25"/>
      <c r="I14" s="83"/>
    </row>
    <row r="15" s="1" customFormat="1" ht="36" customHeight="1" spans="1:9">
      <c r="A15" s="16" t="s">
        <v>44</v>
      </c>
      <c r="B15" s="19" t="s">
        <v>20</v>
      </c>
      <c r="C15" s="18" t="s">
        <v>21</v>
      </c>
      <c r="D15" s="18"/>
      <c r="E15" s="19" t="s">
        <v>15</v>
      </c>
      <c r="F15" s="20">
        <v>24.48</v>
      </c>
      <c r="G15" s="20"/>
      <c r="H15" s="20"/>
      <c r="I15" s="83"/>
    </row>
    <row r="16" s="1" customFormat="1" ht="30" customHeight="1" spans="1:9">
      <c r="A16" s="16" t="s">
        <v>45</v>
      </c>
      <c r="B16" s="19" t="s">
        <v>23</v>
      </c>
      <c r="C16" s="18" t="s">
        <v>24</v>
      </c>
      <c r="D16" s="18"/>
      <c r="E16" s="19" t="s">
        <v>15</v>
      </c>
      <c r="F16" s="20">
        <v>48.3</v>
      </c>
      <c r="G16" s="20"/>
      <c r="H16" s="20"/>
      <c r="I16" s="84"/>
    </row>
    <row r="17" s="1" customFormat="1" ht="34" customHeight="1" spans="1:9">
      <c r="A17" s="36" t="s">
        <v>46</v>
      </c>
      <c r="B17" s="37" t="s">
        <v>47</v>
      </c>
      <c r="C17" s="19" t="s">
        <v>41</v>
      </c>
      <c r="D17" s="38"/>
      <c r="E17" s="42"/>
      <c r="F17" s="43"/>
      <c r="G17" s="43"/>
      <c r="H17" s="44">
        <f>SUM(H18:H21)</f>
        <v>0</v>
      </c>
      <c r="I17" s="86"/>
    </row>
    <row r="18" s="1" customFormat="1" ht="83" customHeight="1" spans="1:9">
      <c r="A18" s="16" t="s">
        <v>48</v>
      </c>
      <c r="B18" s="17" t="s">
        <v>13</v>
      </c>
      <c r="C18" s="18" t="s">
        <v>14</v>
      </c>
      <c r="D18" s="18"/>
      <c r="E18" s="19" t="s">
        <v>15</v>
      </c>
      <c r="F18" s="20">
        <v>162</v>
      </c>
      <c r="G18" s="20"/>
      <c r="H18" s="20"/>
      <c r="I18" s="82"/>
    </row>
    <row r="19" s="1" customFormat="1" ht="27" customHeight="1" spans="1:9">
      <c r="A19" s="16" t="s">
        <v>48</v>
      </c>
      <c r="B19" s="22" t="s">
        <v>17</v>
      </c>
      <c r="C19" s="23" t="s">
        <v>18</v>
      </c>
      <c r="D19" s="24"/>
      <c r="E19" s="22" t="s">
        <v>15</v>
      </c>
      <c r="F19" s="25">
        <v>72.78</v>
      </c>
      <c r="G19" s="25"/>
      <c r="H19" s="25"/>
      <c r="I19" s="83"/>
    </row>
    <row r="20" s="1" customFormat="1" ht="28" customHeight="1" spans="1:9">
      <c r="A20" s="16" t="s">
        <v>48</v>
      </c>
      <c r="B20" s="22" t="s">
        <v>20</v>
      </c>
      <c r="C20" s="45" t="s">
        <v>21</v>
      </c>
      <c r="D20" s="45"/>
      <c r="E20" s="22" t="s">
        <v>15</v>
      </c>
      <c r="F20" s="25">
        <v>24.48</v>
      </c>
      <c r="G20" s="25"/>
      <c r="H20" s="25"/>
      <c r="I20" s="83"/>
    </row>
    <row r="21" s="1" customFormat="1" ht="34" customHeight="1" spans="1:9">
      <c r="A21" s="16" t="s">
        <v>48</v>
      </c>
      <c r="B21" s="22" t="s">
        <v>23</v>
      </c>
      <c r="C21" s="45" t="s">
        <v>24</v>
      </c>
      <c r="D21" s="45"/>
      <c r="E21" s="22" t="s">
        <v>15</v>
      </c>
      <c r="F21" s="25">
        <v>48.3</v>
      </c>
      <c r="G21" s="25"/>
      <c r="H21" s="25"/>
      <c r="I21" s="84"/>
    </row>
    <row r="22" s="1" customFormat="1" ht="32" customHeight="1" spans="1:9">
      <c r="A22" s="46" t="s">
        <v>49</v>
      </c>
      <c r="B22" s="47" t="s">
        <v>50</v>
      </c>
      <c r="C22" s="22" t="s">
        <v>51</v>
      </c>
      <c r="D22" s="23"/>
      <c r="E22" s="48"/>
      <c r="F22" s="49"/>
      <c r="G22" s="49"/>
      <c r="H22" s="50">
        <f>SUM(H23:H35)</f>
        <v>0</v>
      </c>
      <c r="I22" s="86"/>
    </row>
    <row r="23" s="1" customFormat="1" ht="81" customHeight="1" spans="1:9">
      <c r="A23" s="21" t="s">
        <v>52</v>
      </c>
      <c r="B23" s="51" t="s">
        <v>13</v>
      </c>
      <c r="C23" s="45" t="s">
        <v>14</v>
      </c>
      <c r="D23" s="45"/>
      <c r="E23" s="22" t="s">
        <v>15</v>
      </c>
      <c r="F23" s="25">
        <v>36</v>
      </c>
      <c r="G23" s="25"/>
      <c r="H23" s="25"/>
      <c r="I23" s="82"/>
    </row>
    <row r="24" s="1" customFormat="1" ht="30" customHeight="1" spans="1:9">
      <c r="A24" s="21" t="s">
        <v>53</v>
      </c>
      <c r="B24" s="22" t="s">
        <v>17</v>
      </c>
      <c r="C24" s="23" t="s">
        <v>18</v>
      </c>
      <c r="D24" s="24"/>
      <c r="E24" s="22" t="s">
        <v>15</v>
      </c>
      <c r="F24" s="25">
        <v>10.54</v>
      </c>
      <c r="G24" s="25"/>
      <c r="H24" s="25"/>
      <c r="I24" s="83"/>
    </row>
    <row r="25" s="1" customFormat="1" ht="28" customHeight="1" spans="1:9">
      <c r="A25" s="16" t="s">
        <v>54</v>
      </c>
      <c r="B25" s="19" t="s">
        <v>55</v>
      </c>
      <c r="C25" s="38" t="s">
        <v>56</v>
      </c>
      <c r="D25" s="52"/>
      <c r="E25" s="19" t="s">
        <v>15</v>
      </c>
      <c r="F25" s="20">
        <v>36</v>
      </c>
      <c r="G25" s="20"/>
      <c r="H25" s="20"/>
      <c r="I25" s="83"/>
    </row>
    <row r="26" s="1" customFormat="1" ht="28" customHeight="1" spans="1:9">
      <c r="A26" s="16" t="s">
        <v>57</v>
      </c>
      <c r="B26" s="19" t="s">
        <v>23</v>
      </c>
      <c r="C26" s="17" t="s">
        <v>58</v>
      </c>
      <c r="D26" s="17"/>
      <c r="E26" s="19" t="s">
        <v>15</v>
      </c>
      <c r="F26" s="20">
        <v>0.33</v>
      </c>
      <c r="G26" s="20"/>
      <c r="H26" s="20"/>
      <c r="I26" s="83"/>
    </row>
    <row r="27" s="1" customFormat="1" ht="35" customHeight="1" spans="1:9">
      <c r="A27" s="16" t="s">
        <v>59</v>
      </c>
      <c r="B27" s="19" t="s">
        <v>26</v>
      </c>
      <c r="C27" s="53" t="s">
        <v>27</v>
      </c>
      <c r="D27" s="53"/>
      <c r="E27" s="19" t="s">
        <v>15</v>
      </c>
      <c r="F27" s="20">
        <v>0.53</v>
      </c>
      <c r="G27" s="20"/>
      <c r="H27" s="20"/>
      <c r="I27" s="83"/>
    </row>
    <row r="28" s="1" customFormat="1" ht="33" customHeight="1" spans="1:9">
      <c r="A28" s="16" t="s">
        <v>60</v>
      </c>
      <c r="B28" s="19" t="s">
        <v>61</v>
      </c>
      <c r="C28" s="54" t="s">
        <v>62</v>
      </c>
      <c r="D28" s="55"/>
      <c r="E28" s="19" t="s">
        <v>15</v>
      </c>
      <c r="F28" s="20">
        <v>27</v>
      </c>
      <c r="G28" s="20"/>
      <c r="H28" s="20"/>
      <c r="I28" s="83"/>
    </row>
    <row r="29" s="1" customFormat="1" ht="34" customHeight="1" spans="1:9">
      <c r="A29" s="16" t="s">
        <v>63</v>
      </c>
      <c r="B29" s="55" t="s">
        <v>64</v>
      </c>
      <c r="C29" s="54" t="s">
        <v>65</v>
      </c>
      <c r="D29" s="55"/>
      <c r="E29" s="19" t="s">
        <v>66</v>
      </c>
      <c r="F29" s="20">
        <v>4</v>
      </c>
      <c r="G29" s="20"/>
      <c r="H29" s="20"/>
      <c r="I29" s="83"/>
    </row>
    <row r="30" s="1" customFormat="1" ht="27" customHeight="1" spans="1:9">
      <c r="A30" s="16" t="s">
        <v>67</v>
      </c>
      <c r="B30" s="52" t="s">
        <v>68</v>
      </c>
      <c r="C30" s="54" t="s">
        <v>69</v>
      </c>
      <c r="D30" s="55"/>
      <c r="E30" s="19" t="s">
        <v>66</v>
      </c>
      <c r="F30" s="20">
        <v>4</v>
      </c>
      <c r="G30" s="20"/>
      <c r="H30" s="20"/>
      <c r="I30" s="83"/>
    </row>
    <row r="31" s="1" customFormat="1" ht="37" customHeight="1" spans="1:9">
      <c r="A31" s="16" t="s">
        <v>70</v>
      </c>
      <c r="B31" s="19" t="s">
        <v>71</v>
      </c>
      <c r="C31" s="54" t="s">
        <v>72</v>
      </c>
      <c r="D31" s="55"/>
      <c r="E31" s="19" t="s">
        <v>66</v>
      </c>
      <c r="F31" s="20">
        <v>3</v>
      </c>
      <c r="G31" s="20"/>
      <c r="H31" s="20"/>
      <c r="I31" s="83"/>
    </row>
    <row r="32" s="1" customFormat="1" ht="30" customHeight="1" spans="1:9">
      <c r="A32" s="16" t="s">
        <v>73</v>
      </c>
      <c r="B32" s="19" t="s">
        <v>74</v>
      </c>
      <c r="C32" s="54" t="s">
        <v>75</v>
      </c>
      <c r="D32" s="55"/>
      <c r="E32" s="19" t="s">
        <v>66</v>
      </c>
      <c r="F32" s="20">
        <v>3</v>
      </c>
      <c r="G32" s="20"/>
      <c r="H32" s="20"/>
      <c r="I32" s="83"/>
    </row>
    <row r="33" s="1" customFormat="1" ht="31" customHeight="1" spans="1:9">
      <c r="A33" s="16" t="s">
        <v>76</v>
      </c>
      <c r="B33" s="19" t="s">
        <v>77</v>
      </c>
      <c r="C33" s="54" t="s">
        <v>77</v>
      </c>
      <c r="D33" s="55"/>
      <c r="E33" s="19" t="s">
        <v>78</v>
      </c>
      <c r="F33" s="20">
        <v>1</v>
      </c>
      <c r="G33" s="20"/>
      <c r="H33" s="20"/>
      <c r="I33" s="83"/>
    </row>
    <row r="34" s="1" customFormat="1" ht="27" customHeight="1" spans="1:9">
      <c r="A34" s="16" t="s">
        <v>79</v>
      </c>
      <c r="B34" s="19" t="s">
        <v>80</v>
      </c>
      <c r="C34" s="54" t="s">
        <v>81</v>
      </c>
      <c r="D34" s="55"/>
      <c r="E34" s="19" t="s">
        <v>15</v>
      </c>
      <c r="F34" s="20">
        <v>9.68</v>
      </c>
      <c r="G34" s="20"/>
      <c r="H34" s="20"/>
      <c r="I34" s="83"/>
    </row>
    <row r="35" s="1" customFormat="1" ht="39" customHeight="1" spans="1:9">
      <c r="A35" s="16" t="s">
        <v>82</v>
      </c>
      <c r="B35" s="19" t="s">
        <v>83</v>
      </c>
      <c r="C35" s="56" t="s">
        <v>84</v>
      </c>
      <c r="D35" s="56"/>
      <c r="E35" s="19" t="s">
        <v>66</v>
      </c>
      <c r="F35" s="20">
        <v>4</v>
      </c>
      <c r="G35" s="20"/>
      <c r="H35" s="20"/>
      <c r="I35" s="84"/>
    </row>
    <row r="36" s="1" customFormat="1" ht="31" customHeight="1" spans="1:9">
      <c r="A36" s="36" t="s">
        <v>85</v>
      </c>
      <c r="B36" s="37" t="s">
        <v>86</v>
      </c>
      <c r="C36" s="19" t="s">
        <v>87</v>
      </c>
      <c r="D36" s="38"/>
      <c r="E36" s="42"/>
      <c r="F36" s="43"/>
      <c r="G36" s="43"/>
      <c r="H36" s="44">
        <f>SUM(H37:H47)</f>
        <v>0</v>
      </c>
      <c r="I36" s="86"/>
    </row>
    <row r="37" s="1" customFormat="1" ht="80" customHeight="1" spans="1:9">
      <c r="A37" s="16" t="s">
        <v>88</v>
      </c>
      <c r="B37" s="17" t="s">
        <v>13</v>
      </c>
      <c r="C37" s="18" t="s">
        <v>14</v>
      </c>
      <c r="D37" s="18"/>
      <c r="E37" s="19" t="s">
        <v>15</v>
      </c>
      <c r="F37" s="20">
        <v>315</v>
      </c>
      <c r="G37" s="20"/>
      <c r="H37" s="20"/>
      <c r="I37" s="82"/>
    </row>
    <row r="38" s="1" customFormat="1" ht="33" customHeight="1" spans="1:9">
      <c r="A38" s="16" t="s">
        <v>89</v>
      </c>
      <c r="B38" s="19" t="s">
        <v>17</v>
      </c>
      <c r="C38" s="38" t="s">
        <v>18</v>
      </c>
      <c r="D38" s="52"/>
      <c r="E38" s="19" t="s">
        <v>15</v>
      </c>
      <c r="F38" s="20">
        <v>271.44</v>
      </c>
      <c r="G38" s="20"/>
      <c r="H38" s="20"/>
      <c r="I38" s="83"/>
    </row>
    <row r="39" s="1" customFormat="1" ht="33" customHeight="1" spans="1:9">
      <c r="A39" s="16" t="s">
        <v>90</v>
      </c>
      <c r="B39" s="19" t="s">
        <v>91</v>
      </c>
      <c r="C39" s="17" t="s">
        <v>92</v>
      </c>
      <c r="D39" s="17"/>
      <c r="E39" s="19" t="s">
        <v>15</v>
      </c>
      <c r="F39" s="20">
        <v>121.06</v>
      </c>
      <c r="G39" s="20"/>
      <c r="H39" s="20"/>
      <c r="I39" s="83"/>
    </row>
    <row r="40" s="1" customFormat="1" ht="63" customHeight="1" spans="1:9">
      <c r="A40" s="21" t="s">
        <v>93</v>
      </c>
      <c r="B40" s="22" t="s">
        <v>94</v>
      </c>
      <c r="C40" s="45" t="s">
        <v>95</v>
      </c>
      <c r="D40" s="45"/>
      <c r="E40" s="22" t="s">
        <v>15</v>
      </c>
      <c r="F40" s="25">
        <v>217.44</v>
      </c>
      <c r="G40" s="25"/>
      <c r="H40" s="25"/>
      <c r="I40" s="87"/>
    </row>
    <row r="41" s="1" customFormat="1" ht="40" customHeight="1" spans="1:9">
      <c r="A41" s="21" t="s">
        <v>96</v>
      </c>
      <c r="B41" s="22" t="s">
        <v>97</v>
      </c>
      <c r="C41" s="23" t="s">
        <v>98</v>
      </c>
      <c r="D41" s="24"/>
      <c r="E41" s="22" t="s">
        <v>15</v>
      </c>
      <c r="F41" s="57" t="s">
        <v>99</v>
      </c>
      <c r="G41" s="25"/>
      <c r="H41" s="25"/>
      <c r="I41" s="87"/>
    </row>
    <row r="42" s="1" customFormat="1" ht="37" customHeight="1" spans="1:9">
      <c r="A42" s="21" t="s">
        <v>100</v>
      </c>
      <c r="B42" s="22" t="s">
        <v>101</v>
      </c>
      <c r="C42" s="58" t="s">
        <v>102</v>
      </c>
      <c r="D42" s="59"/>
      <c r="E42" s="22" t="s">
        <v>38</v>
      </c>
      <c r="F42" s="25">
        <v>87.17</v>
      </c>
      <c r="G42" s="25"/>
      <c r="H42" s="25"/>
      <c r="I42" s="87"/>
    </row>
    <row r="43" s="1" customFormat="1" ht="36" customHeight="1" spans="1:9">
      <c r="A43" s="16" t="s">
        <v>103</v>
      </c>
      <c r="B43" s="19" t="s">
        <v>20</v>
      </c>
      <c r="C43" s="18" t="s">
        <v>21</v>
      </c>
      <c r="D43" s="18"/>
      <c r="E43" s="19" t="s">
        <v>15</v>
      </c>
      <c r="F43" s="20">
        <v>38.4</v>
      </c>
      <c r="G43" s="20"/>
      <c r="H43" s="20"/>
      <c r="I43" s="83"/>
    </row>
    <row r="44" s="1" customFormat="1" ht="35" customHeight="1" spans="1:9">
      <c r="A44" s="16" t="s">
        <v>104</v>
      </c>
      <c r="B44" s="19" t="s">
        <v>23</v>
      </c>
      <c r="C44" s="17" t="s">
        <v>24</v>
      </c>
      <c r="D44" s="17"/>
      <c r="E44" s="19" t="s">
        <v>15</v>
      </c>
      <c r="F44" s="20">
        <v>228.04</v>
      </c>
      <c r="G44" s="20"/>
      <c r="H44" s="20"/>
      <c r="I44" s="83"/>
    </row>
    <row r="45" s="1" customFormat="1" ht="42" customHeight="1" spans="1:9">
      <c r="A45" s="16" t="s">
        <v>105</v>
      </c>
      <c r="B45" s="19" t="s">
        <v>26</v>
      </c>
      <c r="C45" s="53" t="s">
        <v>106</v>
      </c>
      <c r="D45" s="53"/>
      <c r="E45" s="19" t="s">
        <v>15</v>
      </c>
      <c r="F45" s="20">
        <v>4.8</v>
      </c>
      <c r="G45" s="20"/>
      <c r="H45" s="20"/>
      <c r="I45" s="83"/>
    </row>
    <row r="46" s="1" customFormat="1" ht="37" customHeight="1" spans="1:9">
      <c r="A46" s="16" t="s">
        <v>107</v>
      </c>
      <c r="B46" s="19" t="s">
        <v>108</v>
      </c>
      <c r="C46" s="56" t="s">
        <v>109</v>
      </c>
      <c r="D46" s="56"/>
      <c r="E46" s="19" t="s">
        <v>15</v>
      </c>
      <c r="F46" s="20">
        <v>57</v>
      </c>
      <c r="G46" s="20"/>
      <c r="H46" s="20"/>
      <c r="I46" s="83"/>
    </row>
    <row r="47" s="1" customFormat="1" ht="58" customHeight="1" spans="1:9">
      <c r="A47" s="21" t="s">
        <v>110</v>
      </c>
      <c r="B47" s="22" t="s">
        <v>111</v>
      </c>
      <c r="C47" s="28" t="s">
        <v>34</v>
      </c>
      <c r="D47" s="28"/>
      <c r="E47" s="22" t="s">
        <v>15</v>
      </c>
      <c r="F47" s="25">
        <v>13.41</v>
      </c>
      <c r="G47" s="25"/>
      <c r="H47" s="25"/>
      <c r="I47" s="84"/>
    </row>
    <row r="48" s="1" customFormat="1" ht="31" customHeight="1" spans="1:9">
      <c r="A48" s="36" t="s">
        <v>112</v>
      </c>
      <c r="B48" s="37" t="s">
        <v>113</v>
      </c>
      <c r="C48" s="19" t="s">
        <v>114</v>
      </c>
      <c r="D48" s="38"/>
      <c r="E48" s="42"/>
      <c r="F48" s="43"/>
      <c r="G48" s="43"/>
      <c r="H48" s="44">
        <f>SUM(H49:H51)</f>
        <v>0</v>
      </c>
      <c r="I48" s="86"/>
    </row>
    <row r="49" s="1" customFormat="1" ht="83" customHeight="1" spans="1:9">
      <c r="A49" s="16" t="s">
        <v>115</v>
      </c>
      <c r="B49" s="17" t="s">
        <v>13</v>
      </c>
      <c r="C49" s="18" t="s">
        <v>116</v>
      </c>
      <c r="D49" s="18"/>
      <c r="E49" s="19" t="s">
        <v>15</v>
      </c>
      <c r="F49" s="20">
        <v>72</v>
      </c>
      <c r="G49" s="20"/>
      <c r="H49" s="20"/>
      <c r="I49" s="88"/>
    </row>
    <row r="50" s="1" customFormat="1" ht="35" customHeight="1" spans="1:9">
      <c r="A50" s="16" t="s">
        <v>117</v>
      </c>
      <c r="B50" s="19" t="s">
        <v>118</v>
      </c>
      <c r="C50" s="18" t="s">
        <v>118</v>
      </c>
      <c r="D50" s="18"/>
      <c r="E50" s="19" t="s">
        <v>15</v>
      </c>
      <c r="F50" s="20">
        <v>72</v>
      </c>
      <c r="G50" s="20"/>
      <c r="H50" s="20"/>
      <c r="I50" s="88"/>
    </row>
    <row r="51" s="1" customFormat="1" ht="34" customHeight="1" spans="1:9">
      <c r="A51" s="16" t="s">
        <v>119</v>
      </c>
      <c r="B51" s="19" t="s">
        <v>120</v>
      </c>
      <c r="C51" s="18" t="s">
        <v>81</v>
      </c>
      <c r="D51" s="18"/>
      <c r="E51" s="19" t="s">
        <v>15</v>
      </c>
      <c r="F51" s="20">
        <v>4.8</v>
      </c>
      <c r="G51" s="20"/>
      <c r="H51" s="20"/>
      <c r="I51" s="88"/>
    </row>
    <row r="52" s="1" customFormat="1" ht="33" customHeight="1" spans="1:9">
      <c r="A52" s="36" t="s">
        <v>121</v>
      </c>
      <c r="B52" s="60" t="s">
        <v>122</v>
      </c>
      <c r="C52" s="54"/>
      <c r="D52" s="55"/>
      <c r="E52" s="19"/>
      <c r="F52" s="20"/>
      <c r="G52" s="20"/>
      <c r="H52" s="61">
        <f>SUM(H53:H54)</f>
        <v>0</v>
      </c>
      <c r="I52" s="88"/>
    </row>
    <row r="53" s="1" customFormat="1" ht="48" customHeight="1" spans="1:9">
      <c r="A53" s="62" t="s">
        <v>123</v>
      </c>
      <c r="B53" s="11" t="s">
        <v>124</v>
      </c>
      <c r="C53" s="63" t="s">
        <v>109</v>
      </c>
      <c r="D53" s="64"/>
      <c r="E53" s="11" t="s">
        <v>15</v>
      </c>
      <c r="F53" s="65">
        <v>46</v>
      </c>
      <c r="G53" s="65"/>
      <c r="H53" s="65"/>
      <c r="I53" s="88"/>
    </row>
    <row r="54" s="1" customFormat="1" ht="36" customHeight="1" spans="1:9">
      <c r="A54" s="16" t="s">
        <v>125</v>
      </c>
      <c r="B54" s="17" t="s">
        <v>29</v>
      </c>
      <c r="C54" s="54" t="s">
        <v>109</v>
      </c>
      <c r="D54" s="55"/>
      <c r="E54" s="19" t="s">
        <v>31</v>
      </c>
      <c r="F54" s="20">
        <v>3.276</v>
      </c>
      <c r="G54" s="20"/>
      <c r="H54" s="20"/>
      <c r="I54" s="88"/>
    </row>
    <row r="55" s="1" customFormat="1" ht="36" customHeight="1" spans="1:9">
      <c r="A55" s="16" t="s">
        <v>126</v>
      </c>
      <c r="B55" s="17" t="s">
        <v>127</v>
      </c>
      <c r="C55" s="54" t="s">
        <v>128</v>
      </c>
      <c r="D55" s="55"/>
      <c r="E55" s="19" t="s">
        <v>15</v>
      </c>
      <c r="F55" s="20">
        <v>14.6</v>
      </c>
      <c r="G55" s="20"/>
      <c r="H55" s="66"/>
      <c r="I55" s="88"/>
    </row>
    <row r="56" s="1" customFormat="1" ht="33" customHeight="1" spans="1:9">
      <c r="A56" s="67" t="s">
        <v>129</v>
      </c>
      <c r="B56" s="68" t="s">
        <v>130</v>
      </c>
      <c r="C56" s="69" t="s">
        <v>131</v>
      </c>
      <c r="D56" s="70"/>
      <c r="E56" s="71"/>
      <c r="F56" s="72"/>
      <c r="G56" s="72"/>
      <c r="H56" s="73">
        <f>SUM(H57:H59)</f>
        <v>0</v>
      </c>
      <c r="I56" s="89"/>
    </row>
    <row r="57" s="1" customFormat="1" ht="69" customHeight="1" spans="1:9">
      <c r="A57" s="74" t="s">
        <v>132</v>
      </c>
      <c r="B57" s="75" t="s">
        <v>13</v>
      </c>
      <c r="C57" s="76" t="s">
        <v>14</v>
      </c>
      <c r="D57" s="76"/>
      <c r="E57" s="71" t="s">
        <v>15</v>
      </c>
      <c r="F57" s="72">
        <v>18</v>
      </c>
      <c r="G57" s="72"/>
      <c r="H57" s="72"/>
      <c r="I57" s="89"/>
    </row>
    <row r="58" s="1" customFormat="1" ht="35" customHeight="1" spans="1:9">
      <c r="A58" s="74" t="s">
        <v>133</v>
      </c>
      <c r="B58" s="71" t="s">
        <v>20</v>
      </c>
      <c r="C58" s="75" t="s">
        <v>134</v>
      </c>
      <c r="D58" s="75"/>
      <c r="E58" s="71" t="s">
        <v>15</v>
      </c>
      <c r="F58" s="72">
        <v>1.74</v>
      </c>
      <c r="G58" s="72"/>
      <c r="H58" s="72"/>
      <c r="I58" s="89"/>
    </row>
    <row r="59" s="1" customFormat="1" ht="39" customHeight="1" spans="1:9">
      <c r="A59" s="74" t="s">
        <v>135</v>
      </c>
      <c r="B59" s="71" t="s">
        <v>136</v>
      </c>
      <c r="C59" s="77" t="s">
        <v>106</v>
      </c>
      <c r="D59" s="77"/>
      <c r="E59" s="71" t="s">
        <v>15</v>
      </c>
      <c r="F59" s="72">
        <v>5.58</v>
      </c>
      <c r="G59" s="72"/>
      <c r="H59" s="72"/>
      <c r="I59" s="89"/>
    </row>
    <row r="60" s="1" customFormat="1" ht="28" customHeight="1" spans="1:9">
      <c r="A60" s="9" t="s">
        <v>137</v>
      </c>
      <c r="B60" s="78" t="s">
        <v>138</v>
      </c>
      <c r="C60" s="63"/>
      <c r="D60" s="64"/>
      <c r="E60" s="11"/>
      <c r="F60" s="65"/>
      <c r="G60" s="65"/>
      <c r="H60" s="79">
        <f>SUM(H61:H64)</f>
        <v>0</v>
      </c>
      <c r="I60" s="88"/>
    </row>
    <row r="61" s="1" customFormat="1" ht="30" customHeight="1" spans="1:9">
      <c r="A61" s="16" t="s">
        <v>139</v>
      </c>
      <c r="B61" s="19" t="s">
        <v>140</v>
      </c>
      <c r="C61" s="54" t="s">
        <v>141</v>
      </c>
      <c r="D61" s="55"/>
      <c r="E61" s="19" t="s">
        <v>78</v>
      </c>
      <c r="F61" s="20">
        <v>1</v>
      </c>
      <c r="G61" s="65"/>
      <c r="H61" s="65"/>
      <c r="I61" s="88"/>
    </row>
    <row r="62" s="1" customFormat="1" ht="27" customHeight="1" spans="1:9">
      <c r="A62" s="16" t="s">
        <v>142</v>
      </c>
      <c r="B62" s="19" t="s">
        <v>143</v>
      </c>
      <c r="C62" s="54" t="s">
        <v>144</v>
      </c>
      <c r="D62" s="55"/>
      <c r="E62" s="19" t="s">
        <v>78</v>
      </c>
      <c r="F62" s="20">
        <v>1</v>
      </c>
      <c r="G62" s="65"/>
      <c r="H62" s="65"/>
      <c r="I62" s="88"/>
    </row>
    <row r="63" s="1" customFormat="1" ht="27" customHeight="1" spans="1:9">
      <c r="A63" s="16" t="s">
        <v>145</v>
      </c>
      <c r="B63" s="19" t="s">
        <v>146</v>
      </c>
      <c r="C63" s="54" t="s">
        <v>147</v>
      </c>
      <c r="D63" s="55"/>
      <c r="E63" s="19" t="s">
        <v>78</v>
      </c>
      <c r="F63" s="20">
        <v>1</v>
      </c>
      <c r="G63" s="65"/>
      <c r="H63" s="65"/>
      <c r="I63" s="88"/>
    </row>
    <row r="64" s="1" customFormat="1" ht="32" customHeight="1" spans="1:9">
      <c r="A64" s="16" t="s">
        <v>148</v>
      </c>
      <c r="B64" s="17" t="s">
        <v>149</v>
      </c>
      <c r="C64" s="54" t="s">
        <v>150</v>
      </c>
      <c r="D64" s="55"/>
      <c r="E64" s="19" t="s">
        <v>78</v>
      </c>
      <c r="F64" s="20">
        <v>120</v>
      </c>
      <c r="G64" s="65"/>
      <c r="H64" s="65"/>
      <c r="I64" s="90"/>
    </row>
    <row r="65" s="3" customFormat="1" ht="32" customHeight="1" spans="1:9">
      <c r="A65" s="36" t="s">
        <v>151</v>
      </c>
      <c r="B65" s="91" t="s">
        <v>152</v>
      </c>
      <c r="C65" s="92" t="s">
        <v>153</v>
      </c>
      <c r="D65" s="93"/>
      <c r="E65" s="19" t="s">
        <v>78</v>
      </c>
      <c r="F65" s="20">
        <v>1</v>
      </c>
      <c r="G65" s="94"/>
      <c r="H65" s="95"/>
      <c r="I65" s="114"/>
    </row>
    <row r="66" s="1" customFormat="1" ht="33" customHeight="1" spans="1:9">
      <c r="A66" s="9" t="s">
        <v>154</v>
      </c>
      <c r="B66" s="96" t="s">
        <v>155</v>
      </c>
      <c r="C66" s="11"/>
      <c r="D66" s="11"/>
      <c r="E66" s="11"/>
      <c r="F66" s="65"/>
      <c r="G66" s="65"/>
      <c r="H66" s="97">
        <f>H60+H56+H52+H48+H36+H22+H17+H12+H3</f>
        <v>0</v>
      </c>
      <c r="I66" s="88"/>
    </row>
    <row r="67" s="1" customFormat="1" ht="27" customHeight="1" spans="1:9">
      <c r="A67" s="9" t="s">
        <v>156</v>
      </c>
      <c r="B67" s="98" t="s">
        <v>157</v>
      </c>
      <c r="C67" s="99"/>
      <c r="D67" s="99"/>
      <c r="E67" s="99"/>
      <c r="F67" s="99"/>
      <c r="G67" s="99"/>
      <c r="H67" s="100">
        <f>H66*0.09</f>
        <v>0</v>
      </c>
      <c r="I67" s="115"/>
    </row>
    <row r="68" customFormat="1" ht="36" customHeight="1" spans="1:9">
      <c r="A68" s="9" t="s">
        <v>158</v>
      </c>
      <c r="B68" s="101" t="s">
        <v>159</v>
      </c>
      <c r="C68" s="102"/>
      <c r="D68" s="103"/>
      <c r="E68" s="103"/>
      <c r="F68" s="103"/>
      <c r="G68" s="104"/>
      <c r="H68" s="105">
        <f>SUM(H66:H67)</f>
        <v>0</v>
      </c>
      <c r="I68" s="107"/>
    </row>
    <row r="69" ht="41.65" customHeight="1" spans="1:9">
      <c r="A69" s="106" t="s">
        <v>160</v>
      </c>
      <c r="B69" s="107"/>
      <c r="C69" s="107"/>
      <c r="D69" s="107"/>
      <c r="E69" s="107"/>
      <c r="F69" s="107"/>
      <c r="G69" s="107"/>
      <c r="H69" s="107"/>
      <c r="I69" s="107"/>
    </row>
    <row r="70" ht="45.4" customHeight="1" spans="1:9">
      <c r="A70" s="108"/>
      <c r="B70" s="109"/>
      <c r="C70" s="109"/>
      <c r="D70" s="109"/>
      <c r="E70" s="109"/>
      <c r="F70" s="109"/>
      <c r="G70" s="109"/>
      <c r="H70" s="109"/>
      <c r="I70" s="109"/>
    </row>
    <row r="71" ht="35" customHeight="1" spans="1:9">
      <c r="A71" s="110"/>
      <c r="B71" s="111"/>
      <c r="C71" s="111"/>
      <c r="D71" s="111"/>
      <c r="E71" s="111"/>
      <c r="F71" s="111"/>
      <c r="G71" s="111"/>
      <c r="H71" s="111"/>
      <c r="I71" s="111"/>
    </row>
    <row r="72" ht="20" customHeight="1" spans="1:9">
      <c r="A72" s="112"/>
      <c r="B72" s="113"/>
      <c r="C72" s="113"/>
      <c r="D72" s="113"/>
      <c r="E72" s="113"/>
      <c r="F72" s="113"/>
      <c r="G72" s="113"/>
      <c r="H72" s="113"/>
      <c r="I72" s="113"/>
    </row>
    <row r="73" ht="14.25" spans="1:9">
      <c r="A73" s="1"/>
      <c r="B73" s="1"/>
      <c r="C73" s="1"/>
      <c r="D73" s="1"/>
      <c r="E73" s="1"/>
      <c r="F73" s="1"/>
      <c r="G73" s="1"/>
      <c r="H73" s="1"/>
      <c r="I73" s="1"/>
    </row>
    <row r="74" ht="14.25" spans="1:9">
      <c r="A74" s="1"/>
      <c r="B74" s="1"/>
      <c r="C74" s="1"/>
      <c r="D74" s="1"/>
      <c r="E74" s="1"/>
      <c r="F74" s="1"/>
      <c r="G74" s="1"/>
      <c r="H74" s="1"/>
      <c r="I74" s="1"/>
    </row>
  </sheetData>
  <mergeCells count="77">
    <mergeCell ref="A1:I1"/>
    <mergeCell ref="C2:D2"/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C38:D38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C52:D52"/>
    <mergeCell ref="C53:D53"/>
    <mergeCell ref="C54:D54"/>
    <mergeCell ref="C55:D55"/>
    <mergeCell ref="C56:D56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G66"/>
    <mergeCell ref="C67:G67"/>
    <mergeCell ref="C68:G68"/>
    <mergeCell ref="A69:I69"/>
    <mergeCell ref="A70:I70"/>
    <mergeCell ref="A71:I71"/>
    <mergeCell ref="A72:I72"/>
    <mergeCell ref="I4:I10"/>
    <mergeCell ref="I13:I16"/>
    <mergeCell ref="I18:I21"/>
    <mergeCell ref="I23:I35"/>
    <mergeCell ref="I37:I47"/>
  </mergeCells>
  <dataValidations count="1">
    <dataValidation type="list" allowBlank="1" showInputMessage="1" sqref="B35">
      <formula1>小项</formula1>
    </dataValidation>
  </dataValidations>
  <pageMargins left="0.59" right="0.59" top="0.59" bottom="0.59" header="0.3" footer="0.59"/>
  <pageSetup paperSize="9" scale="75" orientation="landscape"/>
  <headerFooter/>
  <rowBreaks count="1" manualBreakCount="1">
    <brk id="53" max="8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概算清单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C.R</cp:lastModifiedBy>
  <cp:revision>0</cp:revision>
  <dcterms:created xsi:type="dcterms:W3CDTF">2023-07-17T04:54:00Z</dcterms:created>
  <dcterms:modified xsi:type="dcterms:W3CDTF">2023-08-11T06:36:13Z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8F72C81B9851463EBBC7B287D0F76083_13</vt:lpwstr>
  </property>
  <property fmtid="{D5CDD505-2E9C-101B-9397-08002B2CF9AE}" pid="3" name="KSOProductBuildVer">
    <vt:lpwstr>2052-11.1.0.14309</vt:lpwstr>
  </property>
</Properties>
</file>